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s\ShabanKameraj\Altreda AG\Marketing öffentlich - Product Management\0_Preisanpassungen\Schweiz CHF\Geplante Preisanpassungen\Intern\"/>
    </mc:Choice>
  </mc:AlternateContent>
  <xr:revisionPtr revIDLastSave="0" documentId="13_ncr:1_{823E9ED3-6C6B-452E-8D7E-F1BFA715E309}" xr6:coauthVersionLast="47" xr6:coauthVersionMax="47" xr10:uidLastSave="{00000000-0000-0000-0000-000000000000}"/>
  <bookViews>
    <workbookView xWindow="-120" yWindow="-120" windowWidth="29040" windowHeight="17640" xr2:uid="{64B4BC2E-DD77-4570-A462-8DAA14CC83DE}"/>
  </bookViews>
  <sheets>
    <sheet name="Tabelle1" sheetId="3" r:id="rId1"/>
  </sheets>
  <definedNames>
    <definedName name="_xlnm._FilterDatabase" localSheetId="0" hidden="1">Tabelle1!$A$8:$I$28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H12" i="3"/>
  <c r="F29" i="3"/>
  <c r="H29" i="3"/>
  <c r="I29" i="3"/>
  <c r="F30" i="3"/>
  <c r="H30" i="3"/>
  <c r="I30" i="3"/>
  <c r="F31" i="3"/>
  <c r="H31" i="3"/>
  <c r="I31" i="3"/>
  <c r="F32" i="3"/>
  <c r="H32" i="3"/>
  <c r="I32" i="3"/>
  <c r="F33" i="3"/>
  <c r="H33" i="3"/>
  <c r="I33" i="3"/>
  <c r="H10" i="3" l="1"/>
  <c r="H11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9" i="3"/>
  <c r="F21" i="3" l="1"/>
  <c r="F16" i="3"/>
  <c r="F24" i="3"/>
  <c r="F23" i="3"/>
  <c r="F22" i="3"/>
  <c r="I23" i="3" l="1"/>
  <c r="I22" i="3"/>
  <c r="I24" i="3"/>
  <c r="I21" i="3"/>
  <c r="I19" i="3"/>
  <c r="F19" i="3"/>
  <c r="I18" i="3"/>
  <c r="F18" i="3"/>
  <c r="I16" i="3"/>
  <c r="F17" i="3"/>
  <c r="I17" i="3"/>
  <c r="I20" i="3" l="1"/>
  <c r="F20" i="3"/>
  <c r="I12" i="3" l="1"/>
  <c r="F12" i="3"/>
  <c r="F28" i="3"/>
  <c r="I28" i="3"/>
  <c r="I26" i="3"/>
  <c r="F26" i="3"/>
  <c r="I27" i="3"/>
  <c r="F27" i="3"/>
  <c r="I25" i="3"/>
  <c r="F25" i="3"/>
  <c r="F11" i="3"/>
  <c r="I11" i="3"/>
  <c r="F15" i="3" l="1"/>
  <c r="I15" i="3"/>
  <c r="F13" i="3" l="1"/>
  <c r="F14" i="3"/>
  <c r="I14" i="3"/>
  <c r="F10" i="3" l="1"/>
  <c r="F9" i="3"/>
  <c r="I10" i="3" l="1"/>
  <c r="I9" i="3"/>
</calcChain>
</file>

<file path=xl/sharedStrings.xml><?xml version="1.0" encoding="utf-8"?>
<sst xmlns="http://schemas.openxmlformats.org/spreadsheetml/2006/main" count="63" uniqueCount="61">
  <si>
    <t>Preisanpassung:</t>
  </si>
  <si>
    <r>
      <t xml:space="preserve">Angaben in CHF exkl. MwSt.
</t>
    </r>
    <r>
      <rPr>
        <i/>
        <sz val="11"/>
        <color theme="1"/>
        <rFont val="Calibri"/>
        <family val="2"/>
        <scheme val="minor"/>
      </rPr>
      <t>Chiffres en CHF hors taxes</t>
    </r>
  </si>
  <si>
    <r>
      <t xml:space="preserve">Artikelnummer
</t>
    </r>
    <r>
      <rPr>
        <i/>
        <sz val="11"/>
        <color theme="1"/>
        <rFont val="Calibri"/>
        <family val="2"/>
        <scheme val="minor"/>
      </rPr>
      <t>Numéro d'article</t>
    </r>
  </si>
  <si>
    <r>
      <t xml:space="preserve">Beschreibung
</t>
    </r>
    <r>
      <rPr>
        <i/>
        <sz val="11"/>
        <color theme="1"/>
        <rFont val="Calibri"/>
        <family val="2"/>
        <scheme val="minor"/>
      </rPr>
      <t>Description</t>
    </r>
  </si>
  <si>
    <r>
      <t xml:space="preserve">EVP alt
</t>
    </r>
    <r>
      <rPr>
        <i/>
        <sz val="11"/>
        <color theme="1"/>
        <rFont val="Calibri"/>
        <family val="2"/>
        <scheme val="minor"/>
      </rPr>
      <t>ancien PVC</t>
    </r>
  </si>
  <si>
    <r>
      <t xml:space="preserve">EVP neu
</t>
    </r>
    <r>
      <rPr>
        <i/>
        <sz val="11"/>
        <color theme="1"/>
        <rFont val="Calibri"/>
        <family val="2"/>
        <scheme val="minor"/>
      </rPr>
      <t>nouveau PVC</t>
    </r>
  </si>
  <si>
    <r>
      <t xml:space="preserve">Gültigkeit ab:
</t>
    </r>
    <r>
      <rPr>
        <i/>
        <sz val="11"/>
        <color theme="1"/>
        <rFont val="Calibri"/>
        <family val="2"/>
        <scheme val="minor"/>
      </rPr>
      <t>Validité de :</t>
    </r>
  </si>
  <si>
    <t>Ajustement des prix:</t>
  </si>
  <si>
    <t>Händlerpreise</t>
  </si>
  <si>
    <t>Preisdifferenz in CHF</t>
  </si>
  <si>
    <t>Preisdifferenz in %</t>
  </si>
  <si>
    <t>247.0100</t>
  </si>
  <si>
    <t>247.0200</t>
  </si>
  <si>
    <t>230.9000</t>
  </si>
  <si>
    <t>247.9800</t>
  </si>
  <si>
    <t>247.9900</t>
  </si>
  <si>
    <t>247.9901</t>
  </si>
  <si>
    <t>247.9905</t>
  </si>
  <si>
    <t>247.9902</t>
  </si>
  <si>
    <t>230.9930</t>
  </si>
  <si>
    <t>227.9800</t>
  </si>
  <si>
    <t>227.9820</t>
  </si>
  <si>
    <t>247.9910</t>
  </si>
  <si>
    <t>261.9000</t>
  </si>
  <si>
    <t>247.9911</t>
  </si>
  <si>
    <t>240.0610</t>
  </si>
  <si>
    <t>240.0620</t>
  </si>
  <si>
    <t>220.0200</t>
  </si>
  <si>
    <t>240.9701</t>
  </si>
  <si>
    <t>240.9901</t>
  </si>
  <si>
    <t>241.0100</t>
  </si>
  <si>
    <t>241.0200</t>
  </si>
  <si>
    <t>241.0300</t>
  </si>
  <si>
    <t>241.0580</t>
  </si>
  <si>
    <t>LX7 Dig. Text-Meldeempf., VHF 143-158MHz, inkl. USB-A Ladekabel, Akku</t>
  </si>
  <si>
    <t>LX7 Dig. Text-Meldeempf., VHF 158-174MHz, inkl. USB-A Ladekabel, Akku</t>
  </si>
  <si>
    <t>Option Verschlüsselung BOS-PV 128Bit, AES 256Bit</t>
  </si>
  <si>
    <t>LX7 USB Programming Kit Adapter + Software</t>
  </si>
  <si>
    <t>LX7 USB Programming Kit Aufnahme + Software</t>
  </si>
  <si>
    <t>LX7 Ladegerät mit USB Anschluss Typ A (Steckernetzteil)</t>
  </si>
  <si>
    <t>LX7 Ladekabel USB-A mit Magnetstecker (ohne Steckernetzteil)</t>
  </si>
  <si>
    <t>LX7 Holster mit Gürtelclip</t>
  </si>
  <si>
    <t>Nylontasche mit Magnetverschluss und Gürtelschlaufe</t>
  </si>
  <si>
    <t>Kette für LX2/LX4/LX7, 35cm</t>
  </si>
  <si>
    <t>Bunjee-Band für LX2/LX4/LX7, 25cm</t>
  </si>
  <si>
    <t>LX7 Heimzusatz (Tischladegerät) mit ext. Antennenanschluss, Alarmrelais inkl. USB Ladekabel</t>
  </si>
  <si>
    <t>Stabantenne (2m) für Heimzusatz</t>
  </si>
  <si>
    <t>LX7 Ladeschale (nur in Verbindung mit LX7 Ladekabel)</t>
  </si>
  <si>
    <t>LX4synthesizer 143-158 MHz</t>
  </si>
  <si>
    <t>LX4synthesizer 163-174 MHz,</t>
  </si>
  <si>
    <t>Stabantenne für Ladegerät</t>
  </si>
  <si>
    <t>Sicherungskette zu LX2/LX4</t>
  </si>
  <si>
    <t>Nylonetui mit Clip LX2/LX4</t>
  </si>
  <si>
    <t>Traghalter Kunststoff LX4, transparent</t>
  </si>
  <si>
    <t>Akku zu Pager LX4-ATEX T4 Synthesizer</t>
  </si>
  <si>
    <t>Heimzusatz für LX4</t>
  </si>
  <si>
    <t>Standard Ladegerät für LX4synthesizer</t>
  </si>
  <si>
    <t>USB Programmier Kit zu LX4/LX2synthesizer</t>
  </si>
  <si>
    <t>LX4-USB-Basisstation</t>
  </si>
  <si>
    <t>Oelmann</t>
  </si>
  <si>
    <t>EK-Preis 
ab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</si>
</sst>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4" formatCode="_ [$€-2]\ * #,##0.00_ ;_ [$€-2]\ * \-#,##0.00_ ;_ [$€-2]\ * &quot;-&quot;??_ ;_ @_ "/>
    <numFmt numFmtId="165" formatCode="_ [$CHF-807]\ * #,##0.00_ ;_ [$CHF-807]\ * \-#,##0.00_ ;_ [$CHF-807]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0" xfId="1" applyFont="1"/>
    <xf numFmtId="0" fontId="3" fillId="0" borderId="0" xfId="0" applyFont="1"/>
    <xf numFmtId="14" fontId="0" fillId="0" borderId="0" xfId="0" applyNumberFormat="1" applyAlignment="1">
      <alignment horizontal="left"/>
    </xf>
    <xf numFmtId="44" fontId="4" fillId="0" borderId="0" xfId="1" applyFont="1"/>
    <xf numFmtId="0" fontId="4" fillId="0" borderId="0" xfId="0" applyFont="1"/>
    <xf numFmtId="44" fontId="2" fillId="0" borderId="0" xfId="1" applyFont="1"/>
    <xf numFmtId="0" fontId="2" fillId="2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left" vertical="top" wrapText="1"/>
    </xf>
    <xf numFmtId="164" fontId="0" fillId="0" borderId="0" xfId="1" applyNumberFormat="1" applyFont="1"/>
    <xf numFmtId="10" fontId="0" fillId="0" borderId="0" xfId="0" applyNumberFormat="1"/>
    <xf numFmtId="0" fontId="2" fillId="0" borderId="0" xfId="0" applyFont="1" applyAlignment="1">
      <alignment vertical="top" wrapText="1"/>
    </xf>
    <xf numFmtId="44" fontId="0" fillId="0" borderId="1" xfId="1" applyFont="1" applyBorder="1"/>
    <xf numFmtId="44" fontId="0" fillId="0" borderId="0" xfId="0" applyNumberFormat="1"/>
    <xf numFmtId="0" fontId="0" fillId="0" borderId="1" xfId="0" applyBorder="1" applyAlignment="1">
      <alignment horizontal="left"/>
    </xf>
    <xf numFmtId="0" fontId="2" fillId="0" borderId="0" xfId="0" applyFont="1" applyAlignment="1">
      <alignment vertical="top"/>
    </xf>
    <xf numFmtId="44" fontId="0" fillId="0" borderId="0" xfId="0" applyNumberFormat="1" applyAlignment="1">
      <alignment horizontal="center"/>
    </xf>
    <xf numFmtId="164" fontId="0" fillId="0" borderId="1" xfId="1" applyNumberFormat="1" applyFont="1" applyBorder="1"/>
    <xf numFmtId="165" fontId="0" fillId="0" borderId="1" xfId="1" applyNumberFormat="1" applyFont="1" applyBorder="1"/>
    <xf numFmtId="49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2" xfId="1" applyNumberFormat="1" applyFont="1" applyBorder="1" applyAlignment="1">
      <alignment horizontal="center" wrapText="1"/>
    </xf>
    <xf numFmtId="0" fontId="0" fillId="0" borderId="4" xfId="1" applyNumberFormat="1" applyFont="1" applyBorder="1" applyAlignment="1">
      <alignment horizontal="center" wrapText="1"/>
    </xf>
    <xf numFmtId="0" fontId="0" fillId="0" borderId="3" xfId="1" applyNumberFormat="1" applyFont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4514-556F-47CD-9930-74430E92EC6C}">
  <sheetPr>
    <pageSetUpPr fitToPage="1"/>
  </sheetPr>
  <dimension ref="A1:I33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27.140625" customWidth="1"/>
    <col min="2" max="2" width="57.85546875" bestFit="1" customWidth="1"/>
    <col min="3" max="3" width="13.28515625" style="14" bestFit="1" customWidth="1"/>
    <col min="4" max="4" width="15" style="14" bestFit="1" customWidth="1"/>
    <col min="5" max="5" width="12.85546875" style="14" bestFit="1" customWidth="1"/>
    <col min="6" max="6" width="13.5703125" bestFit="1" customWidth="1"/>
    <col min="8" max="8" width="20.140625" bestFit="1" customWidth="1"/>
    <col min="9" max="9" width="18.28515625" bestFit="1" customWidth="1"/>
  </cols>
  <sheetData>
    <row r="1" spans="1:9" ht="26.25" x14ac:dyDescent="0.4">
      <c r="A1" s="4" t="s">
        <v>0</v>
      </c>
      <c r="B1" s="4" t="s">
        <v>59</v>
      </c>
      <c r="C1" s="3"/>
      <c r="D1" s="3"/>
      <c r="E1" s="3"/>
    </row>
    <row r="2" spans="1:9" x14ac:dyDescent="0.25">
      <c r="A2" s="7" t="s">
        <v>7</v>
      </c>
      <c r="C2" s="3"/>
      <c r="D2" s="3"/>
      <c r="E2" s="3"/>
    </row>
    <row r="3" spans="1:9" x14ac:dyDescent="0.25">
      <c r="C3" s="3"/>
      <c r="D3" s="3"/>
      <c r="E3" s="3"/>
    </row>
    <row r="4" spans="1:9" s="1" customFormat="1" x14ac:dyDescent="0.25">
      <c r="A4" s="25" t="s">
        <v>6</v>
      </c>
      <c r="B4" s="27"/>
      <c r="C4" s="8"/>
      <c r="D4" s="8"/>
      <c r="E4" s="8"/>
    </row>
    <row r="5" spans="1:9" s="7" customFormat="1" x14ac:dyDescent="0.25">
      <c r="A5" s="26"/>
      <c r="B5" s="27"/>
      <c r="C5" s="6"/>
      <c r="D5" s="6"/>
      <c r="E5" s="6"/>
    </row>
    <row r="6" spans="1:9" x14ac:dyDescent="0.25">
      <c r="A6" s="11">
        <v>45139</v>
      </c>
      <c r="B6" s="5"/>
      <c r="C6" s="3"/>
      <c r="D6" s="3"/>
      <c r="E6" s="3"/>
    </row>
    <row r="7" spans="1:9" ht="29.25" customHeight="1" x14ac:dyDescent="0.25">
      <c r="C7" s="28" t="s">
        <v>1</v>
      </c>
      <c r="D7" s="29"/>
      <c r="E7" s="30"/>
    </row>
    <row r="8" spans="1:9" s="1" customFormat="1" ht="31.5" customHeight="1" x14ac:dyDescent="0.25">
      <c r="A8" s="10" t="s">
        <v>2</v>
      </c>
      <c r="B8" s="10" t="s">
        <v>3</v>
      </c>
      <c r="C8" s="13" t="s">
        <v>4</v>
      </c>
      <c r="D8" s="12" t="s">
        <v>60</v>
      </c>
      <c r="E8" s="9" t="s">
        <v>5</v>
      </c>
      <c r="F8" s="1" t="s">
        <v>8</v>
      </c>
      <c r="H8" s="20" t="s">
        <v>9</v>
      </c>
      <c r="I8" s="16" t="s">
        <v>10</v>
      </c>
    </row>
    <row r="9" spans="1:9" x14ac:dyDescent="0.25">
      <c r="A9" s="19" t="s">
        <v>11</v>
      </c>
      <c r="B9" s="2" t="s">
        <v>34</v>
      </c>
      <c r="C9" s="17">
        <v>371</v>
      </c>
      <c r="D9" s="22">
        <v>215.28</v>
      </c>
      <c r="E9" s="23">
        <v>383</v>
      </c>
      <c r="F9" s="18">
        <f>E9*0.75</f>
        <v>287.25</v>
      </c>
      <c r="G9" s="18"/>
      <c r="H9" s="21">
        <f>E9-C9</f>
        <v>12</v>
      </c>
      <c r="I9" s="15">
        <f>E9/C9-1</f>
        <v>3.2345013477088846E-2</v>
      </c>
    </row>
    <row r="10" spans="1:9" x14ac:dyDescent="0.25">
      <c r="A10" s="19" t="s">
        <v>12</v>
      </c>
      <c r="B10" s="24" t="s">
        <v>35</v>
      </c>
      <c r="C10" s="17">
        <v>371</v>
      </c>
      <c r="D10" s="22">
        <v>215.28</v>
      </c>
      <c r="E10" s="23">
        <v>383</v>
      </c>
      <c r="F10" s="18">
        <f t="shared" ref="F10:F19" si="0">E10*0.75</f>
        <v>287.25</v>
      </c>
      <c r="G10" s="18"/>
      <c r="H10" s="21">
        <f t="shared" ref="H10:H28" si="1">E10-C10</f>
        <v>12</v>
      </c>
      <c r="I10" s="15">
        <f t="shared" ref="I10" si="2">E10/C10-1</f>
        <v>3.2345013477088846E-2</v>
      </c>
    </row>
    <row r="11" spans="1:9" x14ac:dyDescent="0.25">
      <c r="A11" s="19" t="s">
        <v>13</v>
      </c>
      <c r="B11" s="2" t="s">
        <v>36</v>
      </c>
      <c r="C11" s="17">
        <v>46</v>
      </c>
      <c r="D11" s="22">
        <v>27.72</v>
      </c>
      <c r="E11" s="23">
        <v>49</v>
      </c>
      <c r="F11" s="18">
        <f t="shared" si="0"/>
        <v>36.75</v>
      </c>
      <c r="G11" s="18"/>
      <c r="H11" s="21">
        <f t="shared" si="1"/>
        <v>3</v>
      </c>
      <c r="I11" s="15">
        <f t="shared" ref="I11:I19" si="3">E11/C11-1</f>
        <v>6.5217391304347894E-2</v>
      </c>
    </row>
    <row r="12" spans="1:9" x14ac:dyDescent="0.25">
      <c r="A12" s="19" t="s">
        <v>14</v>
      </c>
      <c r="B12" s="2" t="s">
        <v>37</v>
      </c>
      <c r="C12" s="17">
        <v>344</v>
      </c>
      <c r="D12" s="22">
        <v>208.07999999999998</v>
      </c>
      <c r="E12" s="23">
        <v>371</v>
      </c>
      <c r="F12" s="18">
        <f t="shared" si="0"/>
        <v>278.25</v>
      </c>
      <c r="G12" s="18"/>
      <c r="H12" s="21">
        <f t="shared" si="1"/>
        <v>27</v>
      </c>
      <c r="I12" s="15">
        <f t="shared" si="3"/>
        <v>7.8488372093023173E-2</v>
      </c>
    </row>
    <row r="13" spans="1:9" x14ac:dyDescent="0.25">
      <c r="A13" s="19" t="s">
        <v>15</v>
      </c>
      <c r="B13" s="2" t="s">
        <v>38</v>
      </c>
      <c r="C13" s="17">
        <v>344</v>
      </c>
      <c r="D13" s="22">
        <v>208.07999999999998</v>
      </c>
      <c r="E13" s="23">
        <v>371</v>
      </c>
      <c r="F13" s="18">
        <f t="shared" si="0"/>
        <v>278.25</v>
      </c>
      <c r="G13" s="18"/>
      <c r="H13" s="21">
        <f t="shared" si="1"/>
        <v>27</v>
      </c>
      <c r="I13" s="15">
        <f>E13/C13-1</f>
        <v>7.8488372093023173E-2</v>
      </c>
    </row>
    <row r="14" spans="1:9" x14ac:dyDescent="0.25">
      <c r="A14" s="19" t="s">
        <v>16</v>
      </c>
      <c r="B14" s="2" t="s">
        <v>39</v>
      </c>
      <c r="C14" s="17">
        <v>28</v>
      </c>
      <c r="D14" s="22">
        <v>17.28</v>
      </c>
      <c r="E14" s="23">
        <v>31</v>
      </c>
      <c r="F14" s="18">
        <f t="shared" si="0"/>
        <v>23.25</v>
      </c>
      <c r="G14" s="18"/>
      <c r="H14" s="21">
        <f t="shared" si="1"/>
        <v>3</v>
      </c>
      <c r="I14" s="15">
        <f t="shared" si="3"/>
        <v>0.10714285714285721</v>
      </c>
    </row>
    <row r="15" spans="1:9" x14ac:dyDescent="0.25">
      <c r="A15" s="19" t="s">
        <v>17</v>
      </c>
      <c r="B15" s="2" t="s">
        <v>40</v>
      </c>
      <c r="C15" s="17">
        <v>40</v>
      </c>
      <c r="D15" s="22">
        <v>24.48</v>
      </c>
      <c r="E15" s="23">
        <v>44</v>
      </c>
      <c r="F15" s="18">
        <f t="shared" si="0"/>
        <v>33</v>
      </c>
      <c r="G15" s="18"/>
      <c r="H15" s="21">
        <f t="shared" si="1"/>
        <v>4</v>
      </c>
      <c r="I15" s="15">
        <f t="shared" si="3"/>
        <v>0.10000000000000009</v>
      </c>
    </row>
    <row r="16" spans="1:9" x14ac:dyDescent="0.25">
      <c r="A16" s="19" t="s">
        <v>18</v>
      </c>
      <c r="B16" s="2" t="s">
        <v>41</v>
      </c>
      <c r="C16" s="17">
        <v>28</v>
      </c>
      <c r="D16" s="22">
        <v>17.28</v>
      </c>
      <c r="E16" s="23">
        <v>31</v>
      </c>
      <c r="F16" s="18">
        <f t="shared" si="0"/>
        <v>23.25</v>
      </c>
      <c r="G16" s="18"/>
      <c r="H16" s="21">
        <f t="shared" si="1"/>
        <v>3</v>
      </c>
      <c r="I16" s="15">
        <f t="shared" si="3"/>
        <v>0.10714285714285721</v>
      </c>
    </row>
    <row r="17" spans="1:9" x14ac:dyDescent="0.25">
      <c r="A17" s="19" t="s">
        <v>19</v>
      </c>
      <c r="B17" s="2" t="s">
        <v>42</v>
      </c>
      <c r="C17" s="17">
        <v>28</v>
      </c>
      <c r="D17" s="22">
        <v>18</v>
      </c>
      <c r="E17" s="23">
        <v>32</v>
      </c>
      <c r="F17" s="18">
        <f t="shared" si="0"/>
        <v>24</v>
      </c>
      <c r="G17" s="18"/>
      <c r="H17" s="21">
        <f t="shared" si="1"/>
        <v>4</v>
      </c>
      <c r="I17" s="15">
        <f t="shared" si="3"/>
        <v>0.14285714285714279</v>
      </c>
    </row>
    <row r="18" spans="1:9" x14ac:dyDescent="0.25">
      <c r="A18" s="19" t="s">
        <v>20</v>
      </c>
      <c r="B18" s="2" t="s">
        <v>43</v>
      </c>
      <c r="C18" s="17">
        <v>15</v>
      </c>
      <c r="D18" s="22">
        <v>9.36</v>
      </c>
      <c r="E18" s="23">
        <v>17</v>
      </c>
      <c r="F18" s="18">
        <f t="shared" si="0"/>
        <v>12.75</v>
      </c>
      <c r="G18" s="18"/>
      <c r="H18" s="21">
        <f t="shared" si="1"/>
        <v>2</v>
      </c>
      <c r="I18" s="15">
        <f t="shared" si="3"/>
        <v>0.1333333333333333</v>
      </c>
    </row>
    <row r="19" spans="1:9" x14ac:dyDescent="0.25">
      <c r="A19" s="19" t="s">
        <v>21</v>
      </c>
      <c r="B19" s="2" t="s">
        <v>44</v>
      </c>
      <c r="C19" s="17">
        <v>15</v>
      </c>
      <c r="D19" s="22">
        <v>9.36</v>
      </c>
      <c r="E19" s="23">
        <v>17</v>
      </c>
      <c r="F19" s="18">
        <f t="shared" si="0"/>
        <v>12.75</v>
      </c>
      <c r="G19" s="18"/>
      <c r="H19" s="21">
        <f t="shared" si="1"/>
        <v>2</v>
      </c>
      <c r="I19" s="15">
        <f t="shared" si="3"/>
        <v>0.1333333333333333</v>
      </c>
    </row>
    <row r="20" spans="1:9" x14ac:dyDescent="0.25">
      <c r="A20" s="19" t="s">
        <v>22</v>
      </c>
      <c r="B20" s="2" t="s">
        <v>45</v>
      </c>
      <c r="C20" s="17">
        <v>122</v>
      </c>
      <c r="D20" s="22">
        <v>73.44</v>
      </c>
      <c r="E20" s="23">
        <v>131</v>
      </c>
      <c r="F20" s="18">
        <f t="shared" ref="F20:F28" si="4">E20*0.75</f>
        <v>98.25</v>
      </c>
      <c r="G20" s="18"/>
      <c r="H20" s="21">
        <f t="shared" si="1"/>
        <v>9</v>
      </c>
      <c r="I20" s="15">
        <f t="shared" ref="I20:I28" si="5">E20/C20-1</f>
        <v>7.3770491803278659E-2</v>
      </c>
    </row>
    <row r="21" spans="1:9" x14ac:dyDescent="0.25">
      <c r="A21" s="19" t="s">
        <v>23</v>
      </c>
      <c r="B21" s="2" t="s">
        <v>46</v>
      </c>
      <c r="C21" s="17">
        <v>17</v>
      </c>
      <c r="D21" s="22">
        <v>15.12</v>
      </c>
      <c r="E21" s="23">
        <v>27</v>
      </c>
      <c r="F21" s="18">
        <f t="shared" si="4"/>
        <v>20.25</v>
      </c>
      <c r="G21" s="18"/>
      <c r="H21" s="21">
        <f t="shared" si="1"/>
        <v>10</v>
      </c>
      <c r="I21" s="15">
        <f t="shared" si="5"/>
        <v>0.58823529411764697</v>
      </c>
    </row>
    <row r="22" spans="1:9" x14ac:dyDescent="0.25">
      <c r="A22" s="19" t="s">
        <v>24</v>
      </c>
      <c r="B22" s="2" t="s">
        <v>47</v>
      </c>
      <c r="C22" s="17">
        <v>92</v>
      </c>
      <c r="D22" s="22">
        <v>55.44</v>
      </c>
      <c r="E22" s="23">
        <v>99</v>
      </c>
      <c r="F22" s="18">
        <f t="shared" si="4"/>
        <v>74.25</v>
      </c>
      <c r="G22" s="18"/>
      <c r="H22" s="21">
        <f t="shared" si="1"/>
        <v>7</v>
      </c>
      <c r="I22" s="15">
        <f t="shared" si="5"/>
        <v>7.6086956521739024E-2</v>
      </c>
    </row>
    <row r="23" spans="1:9" x14ac:dyDescent="0.25">
      <c r="A23" s="19" t="s">
        <v>25</v>
      </c>
      <c r="B23" s="2" t="s">
        <v>48</v>
      </c>
      <c r="C23" s="17">
        <v>371</v>
      </c>
      <c r="D23" s="22">
        <v>215.28</v>
      </c>
      <c r="E23" s="23">
        <v>383</v>
      </c>
      <c r="F23" s="18">
        <f t="shared" si="4"/>
        <v>287.25</v>
      </c>
      <c r="G23" s="18"/>
      <c r="H23" s="21">
        <f t="shared" si="1"/>
        <v>12</v>
      </c>
      <c r="I23" s="15">
        <f t="shared" si="5"/>
        <v>3.2345013477088846E-2</v>
      </c>
    </row>
    <row r="24" spans="1:9" x14ac:dyDescent="0.25">
      <c r="A24" s="19" t="s">
        <v>26</v>
      </c>
      <c r="B24" s="2" t="s">
        <v>49</v>
      </c>
      <c r="C24" s="17">
        <v>371</v>
      </c>
      <c r="D24" s="22">
        <v>215.28</v>
      </c>
      <c r="E24" s="23">
        <v>383</v>
      </c>
      <c r="F24" s="18">
        <f t="shared" si="4"/>
        <v>287.25</v>
      </c>
      <c r="G24" s="18"/>
      <c r="H24" s="21">
        <f t="shared" si="1"/>
        <v>12</v>
      </c>
      <c r="I24" s="15">
        <f t="shared" si="5"/>
        <v>3.2345013477088846E-2</v>
      </c>
    </row>
    <row r="25" spans="1:9" x14ac:dyDescent="0.25">
      <c r="A25" s="19" t="s">
        <v>27</v>
      </c>
      <c r="B25" s="2" t="s">
        <v>50</v>
      </c>
      <c r="C25" s="17">
        <v>15</v>
      </c>
      <c r="D25" s="22">
        <v>14.04</v>
      </c>
      <c r="E25" s="23">
        <v>25</v>
      </c>
      <c r="F25" s="18">
        <f t="shared" si="4"/>
        <v>18.75</v>
      </c>
      <c r="G25" s="18"/>
      <c r="H25" s="21">
        <f t="shared" si="1"/>
        <v>10</v>
      </c>
      <c r="I25" s="15">
        <f t="shared" si="5"/>
        <v>0.66666666666666674</v>
      </c>
    </row>
    <row r="26" spans="1:9" x14ac:dyDescent="0.25">
      <c r="A26" s="19" t="s">
        <v>20</v>
      </c>
      <c r="B26" s="2" t="s">
        <v>51</v>
      </c>
      <c r="C26" s="17">
        <v>15</v>
      </c>
      <c r="D26" s="22">
        <v>9.36</v>
      </c>
      <c r="E26" s="23">
        <v>17</v>
      </c>
      <c r="F26" s="18">
        <f t="shared" si="4"/>
        <v>12.75</v>
      </c>
      <c r="G26" s="18"/>
      <c r="H26" s="21">
        <f t="shared" si="1"/>
        <v>2</v>
      </c>
      <c r="I26" s="15">
        <f t="shared" si="5"/>
        <v>0.1333333333333333</v>
      </c>
    </row>
    <row r="27" spans="1:9" x14ac:dyDescent="0.25">
      <c r="A27" s="19" t="s">
        <v>19</v>
      </c>
      <c r="B27" s="2" t="s">
        <v>52</v>
      </c>
      <c r="C27" s="17">
        <v>28</v>
      </c>
      <c r="D27" s="22">
        <v>18</v>
      </c>
      <c r="E27" s="23">
        <v>32</v>
      </c>
      <c r="F27" s="18">
        <f t="shared" si="4"/>
        <v>24</v>
      </c>
      <c r="G27" s="18"/>
      <c r="H27" s="21">
        <f t="shared" si="1"/>
        <v>4</v>
      </c>
      <c r="I27" s="15">
        <f t="shared" si="5"/>
        <v>0.14285714285714279</v>
      </c>
    </row>
    <row r="28" spans="1:9" x14ac:dyDescent="0.25">
      <c r="A28" s="19" t="s">
        <v>28</v>
      </c>
      <c r="B28" s="2" t="s">
        <v>53</v>
      </c>
      <c r="C28" s="17">
        <v>28</v>
      </c>
      <c r="D28" s="22">
        <v>17.28</v>
      </c>
      <c r="E28" s="23">
        <v>31</v>
      </c>
      <c r="F28" s="18">
        <f t="shared" si="4"/>
        <v>23.25</v>
      </c>
      <c r="G28" s="18"/>
      <c r="H28" s="21">
        <f t="shared" si="1"/>
        <v>3</v>
      </c>
      <c r="I28" s="15">
        <f t="shared" si="5"/>
        <v>0.10714285714285721</v>
      </c>
    </row>
    <row r="29" spans="1:9" x14ac:dyDescent="0.25">
      <c r="A29" s="2" t="s">
        <v>29</v>
      </c>
      <c r="B29" s="2" t="s">
        <v>54</v>
      </c>
      <c r="C29" s="17">
        <v>23</v>
      </c>
      <c r="D29" s="22">
        <v>14.399999999999999</v>
      </c>
      <c r="E29" s="23">
        <v>26</v>
      </c>
      <c r="F29" s="18">
        <f t="shared" ref="F29:F33" si="6">E29*0.75</f>
        <v>19.5</v>
      </c>
      <c r="G29" s="18"/>
      <c r="H29" s="21">
        <f t="shared" ref="H29:H33" si="7">E29-C29</f>
        <v>3</v>
      </c>
      <c r="I29" s="15">
        <f t="shared" ref="I29:I33" si="8">E29/C29-1</f>
        <v>0.13043478260869557</v>
      </c>
    </row>
    <row r="30" spans="1:9" x14ac:dyDescent="0.25">
      <c r="A30" s="2" t="s">
        <v>30</v>
      </c>
      <c r="B30" s="2" t="s">
        <v>55</v>
      </c>
      <c r="C30" s="17">
        <v>122</v>
      </c>
      <c r="D30" s="22">
        <v>73.44</v>
      </c>
      <c r="E30" s="23">
        <v>131</v>
      </c>
      <c r="F30" s="18">
        <f t="shared" si="6"/>
        <v>98.25</v>
      </c>
      <c r="G30" s="18"/>
      <c r="H30" s="21">
        <f t="shared" si="7"/>
        <v>9</v>
      </c>
      <c r="I30" s="15">
        <f t="shared" si="8"/>
        <v>7.3770491803278659E-2</v>
      </c>
    </row>
    <row r="31" spans="1:9" x14ac:dyDescent="0.25">
      <c r="A31" s="2" t="s">
        <v>31</v>
      </c>
      <c r="B31" s="2" t="s">
        <v>56</v>
      </c>
      <c r="C31" s="17">
        <v>106</v>
      </c>
      <c r="D31" s="22">
        <v>64.8</v>
      </c>
      <c r="E31" s="23">
        <v>115</v>
      </c>
      <c r="F31" s="18">
        <f t="shared" si="6"/>
        <v>86.25</v>
      </c>
      <c r="G31" s="18"/>
      <c r="H31" s="21">
        <f t="shared" si="7"/>
        <v>9</v>
      </c>
      <c r="I31" s="15">
        <f t="shared" si="8"/>
        <v>8.4905660377358583E-2</v>
      </c>
    </row>
    <row r="32" spans="1:9" x14ac:dyDescent="0.25">
      <c r="A32" s="2" t="s">
        <v>32</v>
      </c>
      <c r="B32" s="2" t="s">
        <v>57</v>
      </c>
      <c r="C32" s="17">
        <v>344</v>
      </c>
      <c r="D32" s="22">
        <v>209.51999999999998</v>
      </c>
      <c r="E32" s="23">
        <v>373</v>
      </c>
      <c r="F32" s="18">
        <f t="shared" si="6"/>
        <v>279.75</v>
      </c>
      <c r="G32" s="18"/>
      <c r="H32" s="21">
        <f t="shared" si="7"/>
        <v>29</v>
      </c>
      <c r="I32" s="15">
        <f t="shared" si="8"/>
        <v>8.4302325581395277E-2</v>
      </c>
    </row>
    <row r="33" spans="1:9" x14ac:dyDescent="0.25">
      <c r="A33" s="2" t="s">
        <v>33</v>
      </c>
      <c r="B33" s="2" t="s">
        <v>58</v>
      </c>
      <c r="C33" s="17">
        <v>459</v>
      </c>
      <c r="D33" s="22">
        <v>280.08</v>
      </c>
      <c r="E33" s="23">
        <v>499</v>
      </c>
      <c r="F33" s="18">
        <f t="shared" si="6"/>
        <v>374.25</v>
      </c>
      <c r="G33" s="18"/>
      <c r="H33" s="21">
        <f t="shared" si="7"/>
        <v>40</v>
      </c>
      <c r="I33" s="15">
        <f t="shared" si="8"/>
        <v>8.7145969498910736E-2</v>
      </c>
    </row>
  </sheetData>
  <autoFilter ref="A8:I28" xr:uid="{78884514-556F-47CD-9930-74430E92EC6C}"/>
  <mergeCells count="3">
    <mergeCell ref="A4:A5"/>
    <mergeCell ref="B4:B5"/>
    <mergeCell ref="C7:E7"/>
  </mergeCells>
  <conditionalFormatting sqref="I1:I1048576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scale="46" fitToHeight="0" orientation="portrait" verticalDpi="0" r:id="rId1"/>
  <headerFooter>
    <oddFooter>&amp;R&amp;P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162412CAEC7F45BA047FBDC3DC8CDD" ma:contentTypeVersion="13" ma:contentTypeDescription="Ein neues Dokument erstellen." ma:contentTypeScope="" ma:versionID="e90e41922ae0a4c57c4fbe38bab15df8">
  <xsd:schema xmlns:xsd="http://www.w3.org/2001/XMLSchema" xmlns:xs="http://www.w3.org/2001/XMLSchema" xmlns:p="http://schemas.microsoft.com/office/2006/metadata/properties" xmlns:ns2="f1855426-a6dc-476d-98c8-ac7c6787d7f2" xmlns:ns3="dc92e5fb-32d8-4b49-ab1b-6fc38a033c88" targetNamespace="http://schemas.microsoft.com/office/2006/metadata/properties" ma:root="true" ma:fieldsID="34948c8668c0229c05038c0c6116cce9" ns2:_="" ns3:_="">
    <xsd:import namespace="f1855426-a6dc-476d-98c8-ac7c6787d7f2"/>
    <xsd:import namespace="dc92e5fb-32d8-4b49-ab1b-6fc38a033c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55426-a6dc-476d-98c8-ac7c6787d7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db6ad29d-1647-4532-8b37-261f8636d9b3}" ma:internalName="TaxCatchAll" ma:showField="CatchAllData" ma:web="f1855426-a6dc-476d-98c8-ac7c6787d7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2e5fb-32d8-4b49-ab1b-6fc38a033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fda3723a-dd12-457e-a544-222dba7777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855426-a6dc-476d-98c8-ac7c6787d7f2">YDRYA33EUCRA-1087298385-4758</_dlc_DocId>
    <_dlc_DocIdUrl xmlns="f1855426-a6dc-476d-98c8-ac7c6787d7f2">
      <Url>https://altreda.sharepoint.com/sites/AltredaAG/marketing-oeffentlich/_layouts/15/DocIdRedir.aspx?ID=YDRYA33EUCRA-1087298385-4758</Url>
      <Description>YDRYA33EUCRA-1087298385-4758</Description>
    </_dlc_DocIdUrl>
    <TaxCatchAll xmlns="f1855426-a6dc-476d-98c8-ac7c6787d7f2" xsi:nil="true"/>
    <lcf76f155ced4ddcb4097134ff3c332f xmlns="dc92e5fb-32d8-4b49-ab1b-6fc38a033c8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8D1CCB-EA99-4660-BEE3-B9034BD84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55426-a6dc-476d-98c8-ac7c6787d7f2"/>
    <ds:schemaRef ds:uri="dc92e5fb-32d8-4b49-ab1b-6fc38a033c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B9F81F-2C96-4FFD-8F93-9CD8C88C62C0}">
  <ds:schemaRefs>
    <ds:schemaRef ds:uri="http://purl.org/dc/elements/1.1/"/>
    <ds:schemaRef ds:uri="f1855426-a6dc-476d-98c8-ac7c6787d7f2"/>
    <ds:schemaRef ds:uri="http://purl.org/dc/terms/"/>
    <ds:schemaRef ds:uri="dc92e5fb-32d8-4b49-ab1b-6fc38a033c88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337318-16C8-4CDD-8A0C-E9F9C88AC0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F8DF6F-F136-4B89-93C9-42F0D970253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Lepore</dc:creator>
  <cp:lastModifiedBy>Shaban Kameraj</cp:lastModifiedBy>
  <cp:lastPrinted>2023-03-24T11:58:41Z</cp:lastPrinted>
  <dcterms:created xsi:type="dcterms:W3CDTF">2021-07-26T08:56:21Z</dcterms:created>
  <dcterms:modified xsi:type="dcterms:W3CDTF">2023-07-19T10:04:51Z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0x0101002B162412CAEC7F45BA047FBDC3DC8CDD</vt:lpwstr>
  </property>
  <property fmtid="{D5CDD505-2E9C-101B-9397-08002B2CF9AE}" pid="3" name="_dlc_DocIdItemGuid">
    <vt:lpwstr>b1981d49-d903-493c-9263-ed382db12c8f</vt:lpwstr>
  </property>
  <property fmtid="{D5CDD505-2E9C-101B-9397-08002B2CF9AE}" pid="4" name="MediaServiceImageTags">
    <vt:lpwstr/>
  </property>
</Properties>
</file>